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\Desktop\"/>
    </mc:Choice>
  </mc:AlternateContent>
  <bookViews>
    <workbookView xWindow="-180" yWindow="-252" windowWidth="14592" windowHeight="7968"/>
  </bookViews>
  <sheets>
    <sheet name="kokku" sheetId="1" r:id="rId1"/>
    <sheet name="kergejoustik" sheetId="5" r:id="rId2"/>
    <sheet name="jalgpall" sheetId="2" r:id="rId3"/>
    <sheet name="discgolf" sheetId="3" r:id="rId4"/>
    <sheet name="koievedu" sheetId="4" r:id="rId5"/>
  </sheets>
  <definedNames>
    <definedName name="_xlnm._FilterDatabase" localSheetId="1" hidden="1">kergejoustik!$A$7:$P$10</definedName>
  </definedNames>
  <calcPr calcId="152511"/>
</workbook>
</file>

<file path=xl/calcChain.xml><?xml version="1.0" encoding="utf-8"?>
<calcChain xmlns="http://schemas.openxmlformats.org/spreadsheetml/2006/main">
  <c r="K26" i="3" l="1"/>
  <c r="K30" i="3"/>
  <c r="K31" i="3"/>
  <c r="N10" i="5"/>
  <c r="N16" i="5"/>
  <c r="N9" i="5"/>
  <c r="N8" i="5"/>
  <c r="N14" i="5"/>
  <c r="N11" i="5"/>
  <c r="N15" i="5"/>
  <c r="N12" i="5"/>
  <c r="N13" i="5"/>
  <c r="K7" i="3" l="1"/>
  <c r="K8" i="3"/>
  <c r="K9" i="3"/>
  <c r="K10" i="3"/>
  <c r="K14" i="3"/>
  <c r="K15" i="3"/>
  <c r="K16" i="3"/>
  <c r="K17" i="3"/>
  <c r="R10" i="4"/>
  <c r="P10" i="4"/>
  <c r="R8" i="4"/>
  <c r="P8" i="4"/>
  <c r="R9" i="2"/>
  <c r="P9" i="2"/>
  <c r="R7" i="2"/>
  <c r="P7" i="2"/>
  <c r="M10" i="4" l="1"/>
  <c r="M8" i="4"/>
  <c r="K24" i="3"/>
  <c r="K23" i="3"/>
  <c r="K22" i="3"/>
  <c r="K21" i="3"/>
  <c r="K29" i="3"/>
  <c r="K28" i="3"/>
  <c r="M7" i="2"/>
  <c r="J9" i="1"/>
  <c r="J8" i="1"/>
  <c r="J7" i="1"/>
  <c r="K5" i="3" l="1"/>
  <c r="K19" i="3"/>
  <c r="K12" i="3"/>
</calcChain>
</file>

<file path=xl/sharedStrings.xml><?xml version="1.0" encoding="utf-8"?>
<sst xmlns="http://schemas.openxmlformats.org/spreadsheetml/2006/main" count="213" uniqueCount="108">
  <si>
    <t>KOKKUVÕTE</t>
  </si>
  <si>
    <t>Küla</t>
  </si>
  <si>
    <t>Kokku</t>
  </si>
  <si>
    <t>Koht</t>
  </si>
  <si>
    <t>K</t>
  </si>
  <si>
    <t>P</t>
  </si>
  <si>
    <t xml:space="preserve">K </t>
  </si>
  <si>
    <t>Mäetaguse</t>
  </si>
  <si>
    <t>Atsalama</t>
  </si>
  <si>
    <t>Pagari</t>
  </si>
  <si>
    <t>KÖIEVEDU</t>
  </si>
  <si>
    <t>DISCGOLF</t>
  </si>
  <si>
    <t>KERGEJÕUSTIK</t>
  </si>
  <si>
    <t>Ees-ja perekonnanimi</t>
  </si>
  <si>
    <t>60 m jooks</t>
  </si>
  <si>
    <t>aeg</t>
  </si>
  <si>
    <t>punkte</t>
  </si>
  <si>
    <t>kaugushüpe</t>
  </si>
  <si>
    <t>tulemus</t>
  </si>
  <si>
    <t>kuulitõuge</t>
  </si>
  <si>
    <t>kokku punkte</t>
  </si>
  <si>
    <t>küla</t>
  </si>
  <si>
    <t>sünni-aeg</t>
  </si>
  <si>
    <t>Taavi Toomel</t>
  </si>
  <si>
    <t>Ainar Saatman</t>
  </si>
  <si>
    <t>Maarja Saatman</t>
  </si>
  <si>
    <t>Tanel Saatman</t>
  </si>
  <si>
    <t>Marko Saatman</t>
  </si>
  <si>
    <t>Katrin Veber</t>
  </si>
  <si>
    <t>Enno Juuse</t>
  </si>
  <si>
    <t>Toomas Veber</t>
  </si>
  <si>
    <t>vkl</t>
  </si>
  <si>
    <t>1.</t>
  </si>
  <si>
    <t>2.</t>
  </si>
  <si>
    <t>Jrk.</t>
  </si>
  <si>
    <t>võistkond</t>
  </si>
  <si>
    <t>Punkte</t>
  </si>
  <si>
    <t>nr.</t>
  </si>
  <si>
    <t>+</t>
  </si>
  <si>
    <t>/</t>
  </si>
  <si>
    <t>-</t>
  </si>
  <si>
    <t>:</t>
  </si>
  <si>
    <t>* kasutatud on TV 10 OS punktitabelit</t>
  </si>
  <si>
    <t>JALGPALL</t>
  </si>
  <si>
    <t>1.katse</t>
  </si>
  <si>
    <t>2.kate</t>
  </si>
  <si>
    <t>3.katse</t>
  </si>
  <si>
    <t>Helen Mast</t>
  </si>
  <si>
    <t xml:space="preserve">4.juuli 2015 Mäetaguse </t>
  </si>
  <si>
    <t>MVI</t>
  </si>
  <si>
    <t>NVI</t>
  </si>
  <si>
    <t>Kristjan Lepik</t>
  </si>
  <si>
    <t>Markus Kuldmaa</t>
  </si>
  <si>
    <t>M</t>
  </si>
  <si>
    <t xml:space="preserve">N </t>
  </si>
  <si>
    <t>Tomas Kivestu</t>
  </si>
  <si>
    <t>Kärolin Kruut</t>
  </si>
  <si>
    <t xml:space="preserve">MV II </t>
  </si>
  <si>
    <t>4.25</t>
  </si>
  <si>
    <t>2.85</t>
  </si>
  <si>
    <t>4.64</t>
  </si>
  <si>
    <t>4.76</t>
  </si>
  <si>
    <t>4.00</t>
  </si>
  <si>
    <t>2.39</t>
  </si>
  <si>
    <t>x</t>
  </si>
  <si>
    <t>3.03</t>
  </si>
  <si>
    <t>1.91</t>
  </si>
  <si>
    <t>4.51</t>
  </si>
  <si>
    <t>2.55</t>
  </si>
  <si>
    <t>4.33</t>
  </si>
  <si>
    <t>4.80</t>
  </si>
  <si>
    <t>3.87</t>
  </si>
  <si>
    <t>2.60</t>
  </si>
  <si>
    <t>3.45</t>
  </si>
  <si>
    <t>1.86</t>
  </si>
  <si>
    <t>2.42</t>
  </si>
  <si>
    <t>3.94</t>
  </si>
  <si>
    <t>3.09</t>
  </si>
  <si>
    <t>4.35</t>
  </si>
  <si>
    <t>3.60</t>
  </si>
  <si>
    <t>2.08</t>
  </si>
  <si>
    <t>7.56</t>
  </si>
  <si>
    <t>13.66</t>
  </si>
  <si>
    <t>8.43</t>
  </si>
  <si>
    <t>10.35</t>
  </si>
  <si>
    <t>7.66</t>
  </si>
  <si>
    <t>6.84</t>
  </si>
  <si>
    <t>7.14</t>
  </si>
  <si>
    <t>8.92</t>
  </si>
  <si>
    <t>Atsalama/Pagari</t>
  </si>
  <si>
    <t>Tomas Kivestu, Helen Mast</t>
  </si>
  <si>
    <t xml:space="preserve">Denis Šumski, Ilja Lokomtsev, Maarja Saatman, Ainar Saatman, Markus Kuldmaa, </t>
  </si>
  <si>
    <t>I</t>
  </si>
  <si>
    <t>II</t>
  </si>
  <si>
    <t>III</t>
  </si>
  <si>
    <t>Kärolin Kuut</t>
  </si>
  <si>
    <t>Mart Ladoga</t>
  </si>
  <si>
    <t>Pagari II</t>
  </si>
  <si>
    <t>Pagari I</t>
  </si>
  <si>
    <t xml:space="preserve">II </t>
  </si>
  <si>
    <t>3.</t>
  </si>
  <si>
    <t>Võistkondlik arvestus:</t>
  </si>
  <si>
    <t>Mart Ladoga, Tomas Kivestu, Kärolin Kuut, Enno Juuse, Taavi Toomel, Helen Mast</t>
  </si>
  <si>
    <t>Tanel Saatman, Kristjan Lepik, Kaspar Seli, Kristjan Lepik, Markus Kuldmaa</t>
  </si>
  <si>
    <t>VIII Mäetaguse valla külade spordipäev</t>
  </si>
  <si>
    <t xml:space="preserve">Toomas Veber, Katrin Veber, Enno Juuse, Mart Ladoga, Taavi Toomel, Kärolin Kruut, </t>
  </si>
  <si>
    <t>II - III</t>
  </si>
  <si>
    <t>DISCGOLFF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</si>
</sst>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8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indexed="12"/>
      <name val="Calibri"/>
      <family val="2"/>
      <charset val="186"/>
      <scheme val="minor"/>
    </font>
    <font>
      <b/>
      <sz val="11"/>
      <color indexed="3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49" fontId="0" fillId="0" borderId="0" xfId="0" applyNumberFormat="1"/>
    <xf numFmtId="0" fontId="0" fillId="0" borderId="22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/>
    <xf numFmtId="0" fontId="0" fillId="0" borderId="26" xfId="0" applyBorder="1" applyAlignment="1">
      <alignment horizontal="center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2" borderId="43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/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/>
    <xf numFmtId="0" fontId="0" fillId="0" borderId="15" xfId="0" applyBorder="1"/>
    <xf numFmtId="0" fontId="0" fillId="0" borderId="19" xfId="0" applyBorder="1"/>
    <xf numFmtId="0" fontId="0" fillId="0" borderId="12" xfId="0" applyBorder="1"/>
    <xf numFmtId="0" fontId="0" fillId="0" borderId="5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4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49" fontId="2" fillId="0" borderId="2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4" fillId="0" borderId="7" xfId="0" applyFont="1" applyFill="1" applyBorder="1"/>
    <xf numFmtId="0" fontId="4" fillId="0" borderId="19" xfId="0" applyFont="1" applyFill="1" applyBorder="1"/>
    <xf numFmtId="49" fontId="0" fillId="0" borderId="22" xfId="0" applyNumberFormat="1" applyFont="1" applyBorder="1" applyAlignment="1">
      <alignment horizontal="center"/>
    </xf>
    <xf numFmtId="2" fontId="0" fillId="0" borderId="0" xfId="0" applyNumberFormat="1"/>
    <xf numFmtId="0" fontId="0" fillId="0" borderId="0" xfId="0" applyFont="1"/>
    <xf numFmtId="0" fontId="0" fillId="0" borderId="7" xfId="0" applyBorder="1"/>
    <xf numFmtId="0" fontId="0" fillId="0" borderId="62" xfId="0" applyBorder="1"/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25" xfId="0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0" fillId="0" borderId="26" xfId="0" applyBorder="1"/>
    <xf numFmtId="0" fontId="0" fillId="0" borderId="14" xfId="0" applyBorder="1"/>
    <xf numFmtId="0" fontId="0" fillId="3" borderId="27" xfId="0" applyFill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10" xfId="0" applyBorder="1"/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7" xfId="0" applyFont="1" applyBorder="1"/>
    <xf numFmtId="0" fontId="4" fillId="0" borderId="19" xfId="0" applyFont="1" applyBorder="1"/>
    <xf numFmtId="0" fontId="4" fillId="0" borderId="12" xfId="0" applyFont="1" applyFill="1" applyBorder="1"/>
    <xf numFmtId="0" fontId="0" fillId="0" borderId="47" xfId="0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19" xfId="0" applyFill="1" applyBorder="1"/>
    <xf numFmtId="0" fontId="0" fillId="0" borderId="12" xfId="0" applyFill="1" applyBorder="1"/>
    <xf numFmtId="0" fontId="0" fillId="3" borderId="36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3" borderId="26" xfId="0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4" fillId="4" borderId="19" xfId="0" applyFont="1" applyFill="1" applyBorder="1"/>
    <xf numFmtId="0" fontId="4" fillId="4" borderId="12" xfId="0" applyFont="1" applyFill="1" applyBorder="1"/>
    <xf numFmtId="0" fontId="0" fillId="4" borderId="16" xfId="0" applyFill="1" applyBorder="1"/>
    <xf numFmtId="0" fontId="0" fillId="4" borderId="8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25" xfId="0" applyNumberFormat="1" applyFont="1" applyBorder="1" applyAlignment="1" applyProtection="1">
      <alignment horizontal="center" vertical="center"/>
      <protection locked="0"/>
    </xf>
    <xf numFmtId="164" fontId="3" fillId="0" borderId="26" xfId="0" applyNumberFormat="1" applyFont="1" applyBorder="1" applyAlignment="1" applyProtection="1">
      <alignment horizontal="center" vertical="center"/>
      <protection locked="0"/>
    </xf>
    <xf numFmtId="164" fontId="3" fillId="0" borderId="28" xfId="0" applyNumberFormat="1" applyFont="1" applyBorder="1" applyAlignment="1" applyProtection="1">
      <alignment horizontal="center" vertical="center"/>
      <protection locked="0"/>
    </xf>
    <xf numFmtId="164" fontId="3" fillId="0" borderId="29" xfId="0" applyNumberFormat="1" applyFont="1" applyBorder="1" applyAlignment="1" applyProtection="1">
      <alignment horizontal="center" vertical="center"/>
      <protection locked="0"/>
    </xf>
    <xf numFmtId="164" fontId="3" fillId="0" borderId="30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164" fontId="3" fillId="0" borderId="36" xfId="0" applyNumberFormat="1" applyFont="1" applyBorder="1" applyAlignment="1" applyProtection="1">
      <alignment horizontal="center" vertical="center"/>
      <protection locked="0"/>
    </xf>
    <xf numFmtId="164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0" fillId="2" borderId="37" xfId="0" applyFont="1" applyFill="1" applyBorder="1" applyAlignment="1" applyProtection="1">
      <alignment horizontal="center" vertical="center"/>
      <protection locked="0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0" fillId="2" borderId="39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</xf>
  </cellXfs>
  <cellStyles count="1">
    <cellStyle name="Normal" xfId="0" builtinId="0"/>
  </cellStyles>
  <dxfs count="6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A2" sqref="A2:K2"/>
    </sheetView>
  </sheetViews>
  <sheetFormatPr defaultRowHeight="14.4" x14ac:dyDescent="0.3"/>
  <cols>
    <col min="1" max="1" width="11.109375" customWidth="1"/>
    <col min="10" max="10" width="6.44140625" bestFit="1" customWidth="1"/>
    <col min="11" max="11" width="5.109375" bestFit="1" customWidth="1"/>
  </cols>
  <sheetData>
    <row r="1" spans="1:11" ht="18" x14ac:dyDescent="0.35">
      <c r="A1" s="123" t="s">
        <v>104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8" x14ac:dyDescent="0.3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x14ac:dyDescent="0.3">
      <c r="A3" s="124" t="s">
        <v>48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" thickBot="1" x14ac:dyDescent="0.3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thickBot="1" x14ac:dyDescent="0.35">
      <c r="A5" s="125" t="s">
        <v>1</v>
      </c>
      <c r="B5" s="127" t="s">
        <v>12</v>
      </c>
      <c r="C5" s="128"/>
      <c r="D5" s="127" t="s">
        <v>43</v>
      </c>
      <c r="E5" s="129"/>
      <c r="F5" s="127" t="s">
        <v>11</v>
      </c>
      <c r="G5" s="128"/>
      <c r="H5" s="130" t="s">
        <v>10</v>
      </c>
      <c r="I5" s="131"/>
      <c r="J5" s="132" t="s">
        <v>2</v>
      </c>
      <c r="K5" s="134" t="s">
        <v>3</v>
      </c>
    </row>
    <row r="6" spans="1:11" ht="15" thickBot="1" x14ac:dyDescent="0.35">
      <c r="A6" s="126"/>
      <c r="B6" s="2" t="s">
        <v>4</v>
      </c>
      <c r="C6" s="3" t="s">
        <v>5</v>
      </c>
      <c r="D6" s="2" t="s">
        <v>6</v>
      </c>
      <c r="E6" s="3" t="s">
        <v>5</v>
      </c>
      <c r="F6" s="2" t="s">
        <v>4</v>
      </c>
      <c r="G6" s="3" t="s">
        <v>5</v>
      </c>
      <c r="H6" s="2" t="s">
        <v>4</v>
      </c>
      <c r="I6" s="3" t="s">
        <v>5</v>
      </c>
      <c r="J6" s="133"/>
      <c r="K6" s="135"/>
    </row>
    <row r="7" spans="1:11" x14ac:dyDescent="0.3">
      <c r="A7" s="4" t="s">
        <v>7</v>
      </c>
      <c r="B7" s="19" t="s">
        <v>93</v>
      </c>
      <c r="C7" s="24">
        <v>14</v>
      </c>
      <c r="D7" s="19" t="s">
        <v>92</v>
      </c>
      <c r="E7" s="24">
        <v>15</v>
      </c>
      <c r="F7" s="19" t="s">
        <v>92</v>
      </c>
      <c r="G7" s="24">
        <v>15</v>
      </c>
      <c r="H7" s="19" t="s">
        <v>93</v>
      </c>
      <c r="I7" s="24">
        <v>14</v>
      </c>
      <c r="J7" s="5">
        <f>SUM(C7,E7:E7,G7,I7)</f>
        <v>58</v>
      </c>
      <c r="K7" s="5" t="s">
        <v>92</v>
      </c>
    </row>
    <row r="8" spans="1:11" x14ac:dyDescent="0.3">
      <c r="A8" s="7" t="s">
        <v>8</v>
      </c>
      <c r="B8" s="8" t="s">
        <v>94</v>
      </c>
      <c r="C8" s="9">
        <v>13</v>
      </c>
      <c r="D8" s="8" t="s">
        <v>106</v>
      </c>
      <c r="E8" s="9">
        <v>13.5</v>
      </c>
      <c r="F8" s="8" t="s">
        <v>94</v>
      </c>
      <c r="G8" s="9">
        <v>13</v>
      </c>
      <c r="H8" s="8"/>
      <c r="I8" s="9"/>
      <c r="J8" s="6">
        <f>SUM(C8,E8:E8,G8,I8)</f>
        <v>39.5</v>
      </c>
      <c r="K8" s="10" t="s">
        <v>94</v>
      </c>
    </row>
    <row r="9" spans="1:11" x14ac:dyDescent="0.3">
      <c r="A9" s="7" t="s">
        <v>9</v>
      </c>
      <c r="B9" s="8" t="s">
        <v>92</v>
      </c>
      <c r="C9" s="9">
        <v>15</v>
      </c>
      <c r="D9" s="8" t="s">
        <v>106</v>
      </c>
      <c r="E9" s="9">
        <v>13.5</v>
      </c>
      <c r="F9" s="8" t="s">
        <v>93</v>
      </c>
      <c r="G9" s="9">
        <v>14</v>
      </c>
      <c r="H9" s="8" t="s">
        <v>92</v>
      </c>
      <c r="I9" s="9">
        <v>15</v>
      </c>
      <c r="J9" s="6">
        <f>SUM(C9,E9:E9,G9,I9)</f>
        <v>57.5</v>
      </c>
      <c r="K9" s="10" t="s">
        <v>99</v>
      </c>
    </row>
  </sheetData>
  <sortState ref="A7:K10">
    <sortCondition descending="1" ref="J7:J10"/>
  </sortState>
  <mergeCells count="10">
    <mergeCell ref="A1:K1"/>
    <mergeCell ref="A2:K2"/>
    <mergeCell ref="A3:K3"/>
    <mergeCell ref="A5:A6"/>
    <mergeCell ref="B5:C5"/>
    <mergeCell ref="D5:E5"/>
    <mergeCell ref="F5:G5"/>
    <mergeCell ref="H5:I5"/>
    <mergeCell ref="J5:J6"/>
    <mergeCell ref="K5:K6"/>
  </mergeCells>
  <pageMargins left="0.33" right="0.32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="91" zoomScaleNormal="91" workbookViewId="0">
      <selection activeCell="A2" sqref="A2:N2"/>
    </sheetView>
  </sheetViews>
  <sheetFormatPr defaultRowHeight="14.4" x14ac:dyDescent="0.3"/>
  <cols>
    <col min="1" max="1" width="5" customWidth="1"/>
    <col min="2" max="2" width="23.88671875" bestFit="1" customWidth="1"/>
    <col min="3" max="3" width="6.5546875" customWidth="1"/>
    <col min="4" max="4" width="5.5546875" customWidth="1"/>
    <col min="5" max="5" width="12" customWidth="1"/>
    <col min="6" max="6" width="6.44140625" customWidth="1"/>
    <col min="7" max="7" width="7.33203125" bestFit="1" customWidth="1"/>
    <col min="8" max="10" width="8.44140625" customWidth="1"/>
    <col min="11" max="11" width="7.33203125" bestFit="1" customWidth="1"/>
    <col min="12" max="12" width="8.44140625" customWidth="1"/>
    <col min="13" max="13" width="7.33203125" bestFit="1" customWidth="1"/>
    <col min="14" max="14" width="8.6640625" customWidth="1"/>
  </cols>
  <sheetData>
    <row r="1" spans="1:17" ht="18" x14ac:dyDescent="0.35">
      <c r="A1" s="123" t="s">
        <v>104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5"/>
      <c r="P1" s="15"/>
    </row>
    <row r="2" spans="1:17" ht="18" x14ac:dyDescent="0.35">
      <c r="A2" s="123" t="s">
        <v>12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5"/>
      <c r="P2" s="15"/>
    </row>
    <row r="3" spans="1:17" x14ac:dyDescent="0.3">
      <c r="A3" s="124" t="s">
        <v>48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"/>
      <c r="P3" s="1"/>
    </row>
    <row r="5" spans="1:17" ht="15" thickBot="1" x14ac:dyDescent="0.35"/>
    <row r="6" spans="1:17" x14ac:dyDescent="0.3">
      <c r="A6" s="125" t="s">
        <v>3</v>
      </c>
      <c r="B6" s="150" t="s">
        <v>13</v>
      </c>
      <c r="C6" s="143" t="s">
        <v>22</v>
      </c>
      <c r="D6" s="134" t="s">
        <v>31</v>
      </c>
      <c r="E6" s="148" t="s">
        <v>21</v>
      </c>
      <c r="F6" s="139" t="s">
        <v>14</v>
      </c>
      <c r="G6" s="140"/>
      <c r="H6" s="136" t="s">
        <v>17</v>
      </c>
      <c r="I6" s="137"/>
      <c r="J6" s="137"/>
      <c r="K6" s="138"/>
      <c r="L6" s="139" t="s">
        <v>19</v>
      </c>
      <c r="M6" s="140"/>
      <c r="N6" s="141" t="s">
        <v>20</v>
      </c>
      <c r="O6" s="1"/>
    </row>
    <row r="7" spans="1:17" ht="15" thickBot="1" x14ac:dyDescent="0.35">
      <c r="A7" s="146"/>
      <c r="B7" s="151"/>
      <c r="C7" s="144"/>
      <c r="D7" s="147"/>
      <c r="E7" s="149"/>
      <c r="F7" s="79" t="s">
        <v>15</v>
      </c>
      <c r="G7" s="76" t="s">
        <v>16</v>
      </c>
      <c r="H7" s="80" t="s">
        <v>44</v>
      </c>
      <c r="I7" s="81" t="s">
        <v>45</v>
      </c>
      <c r="J7" s="81" t="s">
        <v>46</v>
      </c>
      <c r="K7" s="78" t="s">
        <v>16</v>
      </c>
      <c r="L7" s="79" t="s">
        <v>18</v>
      </c>
      <c r="M7" s="76" t="s">
        <v>16</v>
      </c>
      <c r="N7" s="142"/>
      <c r="O7" s="1"/>
    </row>
    <row r="8" spans="1:17" ht="20.100000000000001" customHeight="1" x14ac:dyDescent="0.3">
      <c r="A8" s="92" t="s">
        <v>32</v>
      </c>
      <c r="B8" s="95" t="s">
        <v>52</v>
      </c>
      <c r="C8" s="98">
        <v>1998</v>
      </c>
      <c r="D8" s="5" t="s">
        <v>5</v>
      </c>
      <c r="E8" s="73" t="s">
        <v>7</v>
      </c>
      <c r="F8" s="62">
        <v>8.0399999999999991</v>
      </c>
      <c r="G8" s="106">
        <v>907</v>
      </c>
      <c r="H8" s="112" t="s">
        <v>61</v>
      </c>
      <c r="I8" s="84" t="s">
        <v>70</v>
      </c>
      <c r="J8" s="83" t="s">
        <v>64</v>
      </c>
      <c r="K8" s="113">
        <v>629</v>
      </c>
      <c r="L8" s="109" t="s">
        <v>82</v>
      </c>
      <c r="M8" s="82">
        <v>1044</v>
      </c>
      <c r="N8" s="85">
        <f t="shared" ref="N8:N16" si="0">SUM(G8,K8,M8)</f>
        <v>2580</v>
      </c>
      <c r="O8" s="71"/>
      <c r="P8" s="71"/>
      <c r="Q8" s="71"/>
    </row>
    <row r="9" spans="1:17" ht="20.100000000000001" customHeight="1" x14ac:dyDescent="0.3">
      <c r="A9" s="93" t="s">
        <v>33</v>
      </c>
      <c r="B9" s="69" t="s">
        <v>51</v>
      </c>
      <c r="C9" s="99">
        <v>1998</v>
      </c>
      <c r="D9" s="10" t="s">
        <v>5</v>
      </c>
      <c r="E9" s="104" t="s">
        <v>7</v>
      </c>
      <c r="F9" s="40">
        <v>8.85</v>
      </c>
      <c r="G9" s="107">
        <v>675</v>
      </c>
      <c r="H9" s="114" t="s">
        <v>60</v>
      </c>
      <c r="I9" s="70" t="s">
        <v>69</v>
      </c>
      <c r="J9" s="67" t="s">
        <v>64</v>
      </c>
      <c r="K9" s="115">
        <v>577</v>
      </c>
      <c r="L9" s="110" t="s">
        <v>83</v>
      </c>
      <c r="M9" s="77">
        <v>546</v>
      </c>
      <c r="N9" s="86">
        <f t="shared" si="0"/>
        <v>1798</v>
      </c>
      <c r="O9" s="71"/>
      <c r="P9" s="71"/>
      <c r="Q9" s="71"/>
    </row>
    <row r="10" spans="1:17" ht="20.100000000000001" customHeight="1" x14ac:dyDescent="0.3">
      <c r="A10" s="93" t="s">
        <v>32</v>
      </c>
      <c r="B10" s="69" t="s">
        <v>23</v>
      </c>
      <c r="C10" s="99">
        <v>1976</v>
      </c>
      <c r="D10" s="10" t="s">
        <v>53</v>
      </c>
      <c r="E10" s="104" t="s">
        <v>9</v>
      </c>
      <c r="F10" s="40">
        <v>9.43</v>
      </c>
      <c r="G10" s="107">
        <v>527</v>
      </c>
      <c r="H10" s="116" t="s">
        <v>64</v>
      </c>
      <c r="I10" s="70" t="s">
        <v>62</v>
      </c>
      <c r="J10" s="61" t="s">
        <v>78</v>
      </c>
      <c r="K10" s="115">
        <v>486</v>
      </c>
      <c r="L10" s="110" t="s">
        <v>84</v>
      </c>
      <c r="M10" s="77">
        <v>723</v>
      </c>
      <c r="N10" s="86">
        <f t="shared" si="0"/>
        <v>1736</v>
      </c>
      <c r="O10" s="71"/>
      <c r="P10" s="71"/>
      <c r="Q10" s="71"/>
    </row>
    <row r="11" spans="1:17" ht="20.100000000000001" customHeight="1" x14ac:dyDescent="0.3">
      <c r="A11" s="93" t="s">
        <v>33</v>
      </c>
      <c r="B11" s="96" t="s">
        <v>55</v>
      </c>
      <c r="C11" s="100">
        <v>1996</v>
      </c>
      <c r="D11" s="10" t="s">
        <v>53</v>
      </c>
      <c r="E11" s="43" t="s">
        <v>9</v>
      </c>
      <c r="F11" s="103">
        <v>9.41</v>
      </c>
      <c r="G11" s="107">
        <v>532</v>
      </c>
      <c r="H11" s="116" t="s">
        <v>63</v>
      </c>
      <c r="I11" s="70" t="s">
        <v>72</v>
      </c>
      <c r="J11" s="61" t="s">
        <v>77</v>
      </c>
      <c r="K11" s="115">
        <v>163</v>
      </c>
      <c r="L11" s="110" t="s">
        <v>85</v>
      </c>
      <c r="M11" s="77">
        <v>477</v>
      </c>
      <c r="N11" s="86">
        <f t="shared" si="0"/>
        <v>1172</v>
      </c>
      <c r="O11" s="71"/>
      <c r="P11" s="71"/>
      <c r="Q11" s="71"/>
    </row>
    <row r="12" spans="1:17" ht="20.100000000000001" customHeight="1" x14ac:dyDescent="0.3">
      <c r="A12" s="93" t="s">
        <v>32</v>
      </c>
      <c r="B12" s="96" t="s">
        <v>29</v>
      </c>
      <c r="C12" s="100">
        <v>1939</v>
      </c>
      <c r="D12" s="10" t="s">
        <v>57</v>
      </c>
      <c r="E12" s="43" t="s">
        <v>9</v>
      </c>
      <c r="F12" s="40">
        <v>16.72</v>
      </c>
      <c r="G12" s="107">
        <v>1</v>
      </c>
      <c r="H12" s="116" t="s">
        <v>66</v>
      </c>
      <c r="I12" s="70" t="s">
        <v>74</v>
      </c>
      <c r="J12" s="61" t="s">
        <v>80</v>
      </c>
      <c r="K12" s="115">
        <v>10</v>
      </c>
      <c r="L12" s="110" t="s">
        <v>81</v>
      </c>
      <c r="M12" s="77">
        <v>469</v>
      </c>
      <c r="N12" s="86">
        <f t="shared" si="0"/>
        <v>480</v>
      </c>
      <c r="O12" s="71"/>
      <c r="P12" s="71"/>
      <c r="Q12" s="71"/>
    </row>
    <row r="13" spans="1:17" ht="20.100000000000001" customHeight="1" x14ac:dyDescent="0.3">
      <c r="A13" s="93" t="s">
        <v>32</v>
      </c>
      <c r="B13" s="96" t="s">
        <v>30</v>
      </c>
      <c r="C13" s="100">
        <v>1973</v>
      </c>
      <c r="D13" s="10" t="s">
        <v>49</v>
      </c>
      <c r="E13" s="43" t="s">
        <v>8</v>
      </c>
      <c r="F13" s="40">
        <v>8.6199999999999992</v>
      </c>
      <c r="G13" s="107">
        <v>738</v>
      </c>
      <c r="H13" s="116" t="s">
        <v>58</v>
      </c>
      <c r="I13" s="61" t="s">
        <v>67</v>
      </c>
      <c r="J13" s="18" t="s">
        <v>64</v>
      </c>
      <c r="K13" s="115">
        <v>536</v>
      </c>
      <c r="L13" s="110" t="s">
        <v>88</v>
      </c>
      <c r="M13" s="77">
        <v>590</v>
      </c>
      <c r="N13" s="86">
        <f t="shared" si="0"/>
        <v>1864</v>
      </c>
      <c r="O13" s="71"/>
      <c r="P13" s="71"/>
      <c r="Q13" s="71"/>
    </row>
    <row r="14" spans="1:17" ht="20.100000000000001" customHeight="1" x14ac:dyDescent="0.3">
      <c r="A14" s="93" t="s">
        <v>32</v>
      </c>
      <c r="B14" s="96" t="s">
        <v>56</v>
      </c>
      <c r="C14" s="100">
        <v>1992</v>
      </c>
      <c r="D14" s="10" t="s">
        <v>54</v>
      </c>
      <c r="E14" s="43" t="s">
        <v>9</v>
      </c>
      <c r="F14" s="40">
        <v>9.25</v>
      </c>
      <c r="G14" s="107">
        <v>656</v>
      </c>
      <c r="H14" s="114" t="s">
        <v>62</v>
      </c>
      <c r="I14" s="70" t="s">
        <v>71</v>
      </c>
      <c r="J14" s="18" t="s">
        <v>76</v>
      </c>
      <c r="K14" s="115">
        <v>546</v>
      </c>
      <c r="L14" s="110" t="s">
        <v>86</v>
      </c>
      <c r="M14" s="77">
        <v>513</v>
      </c>
      <c r="N14" s="86">
        <f t="shared" si="0"/>
        <v>1715</v>
      </c>
      <c r="O14" s="71"/>
      <c r="P14" s="71"/>
      <c r="Q14" s="71"/>
    </row>
    <row r="15" spans="1:17" ht="20.100000000000001" customHeight="1" x14ac:dyDescent="0.3">
      <c r="A15" s="93">
        <v>1</v>
      </c>
      <c r="B15" s="69" t="s">
        <v>47</v>
      </c>
      <c r="C15" s="99">
        <v>1968</v>
      </c>
      <c r="D15" s="10" t="s">
        <v>50</v>
      </c>
      <c r="E15" s="104" t="s">
        <v>9</v>
      </c>
      <c r="F15" s="40">
        <v>10.56</v>
      </c>
      <c r="G15" s="107">
        <v>422</v>
      </c>
      <c r="H15" s="116" t="s">
        <v>65</v>
      </c>
      <c r="I15" s="70" t="s">
        <v>73</v>
      </c>
      <c r="J15" s="61" t="s">
        <v>79</v>
      </c>
      <c r="K15" s="115">
        <v>414</v>
      </c>
      <c r="L15" s="110" t="s">
        <v>81</v>
      </c>
      <c r="M15" s="77">
        <v>595</v>
      </c>
      <c r="N15" s="86">
        <f t="shared" si="0"/>
        <v>1431</v>
      </c>
      <c r="O15" s="71"/>
      <c r="P15" s="71"/>
      <c r="Q15" s="71"/>
    </row>
    <row r="16" spans="1:17" ht="20.100000000000001" customHeight="1" thickBot="1" x14ac:dyDescent="0.35">
      <c r="A16" s="94" t="s">
        <v>33</v>
      </c>
      <c r="B16" s="97" t="s">
        <v>28</v>
      </c>
      <c r="C16" s="101">
        <v>1975</v>
      </c>
      <c r="D16" s="102" t="s">
        <v>50</v>
      </c>
      <c r="E16" s="105" t="s">
        <v>8</v>
      </c>
      <c r="F16" s="55">
        <v>10.94</v>
      </c>
      <c r="G16" s="108">
        <v>348</v>
      </c>
      <c r="H16" s="117" t="s">
        <v>59</v>
      </c>
      <c r="I16" s="88" t="s">
        <v>68</v>
      </c>
      <c r="J16" s="89" t="s">
        <v>75</v>
      </c>
      <c r="K16" s="118">
        <v>202</v>
      </c>
      <c r="L16" s="111" t="s">
        <v>87</v>
      </c>
      <c r="M16" s="87">
        <v>547</v>
      </c>
      <c r="N16" s="90">
        <f t="shared" si="0"/>
        <v>1097</v>
      </c>
      <c r="O16" s="71"/>
      <c r="P16" s="71"/>
      <c r="Q16" s="71"/>
    </row>
    <row r="17" spans="1:12" x14ac:dyDescent="0.3">
      <c r="B17" s="60"/>
      <c r="C17" s="59"/>
      <c r="E17" s="59"/>
      <c r="H17" s="16"/>
      <c r="I17" s="16"/>
      <c r="J17" s="16"/>
      <c r="L17" s="16"/>
    </row>
    <row r="18" spans="1:12" x14ac:dyDescent="0.3">
      <c r="B18" s="58"/>
      <c r="C18" s="59"/>
      <c r="E18" s="59"/>
      <c r="H18" s="16"/>
      <c r="I18" s="16"/>
      <c r="J18" s="16"/>
      <c r="L18" s="16"/>
    </row>
    <row r="19" spans="1:12" x14ac:dyDescent="0.3">
      <c r="A19" s="91" t="s">
        <v>42</v>
      </c>
      <c r="H19" s="16"/>
      <c r="I19" s="16"/>
      <c r="J19" s="16"/>
      <c r="L19" s="16"/>
    </row>
    <row r="21" spans="1:12" x14ac:dyDescent="0.3">
      <c r="A21" s="23" t="s">
        <v>101</v>
      </c>
    </row>
    <row r="22" spans="1:12" x14ac:dyDescent="0.3">
      <c r="A22" s="23" t="s">
        <v>32</v>
      </c>
      <c r="B22" t="s">
        <v>9</v>
      </c>
      <c r="C22">
        <v>6534</v>
      </c>
    </row>
    <row r="23" spans="1:12" x14ac:dyDescent="0.3">
      <c r="A23" s="23" t="s">
        <v>33</v>
      </c>
      <c r="B23" t="s">
        <v>7</v>
      </c>
      <c r="C23">
        <v>4378</v>
      </c>
    </row>
    <row r="24" spans="1:12" x14ac:dyDescent="0.3">
      <c r="A24" s="23" t="s">
        <v>100</v>
      </c>
      <c r="B24" t="s">
        <v>8</v>
      </c>
      <c r="C24">
        <v>2961</v>
      </c>
    </row>
  </sheetData>
  <sortState ref="A9:Q11">
    <sortCondition ref="D9:D11"/>
    <sortCondition descending="1" ref="N9:N11"/>
  </sortState>
  <mergeCells count="12">
    <mergeCell ref="H6:K6"/>
    <mergeCell ref="L6:M6"/>
    <mergeCell ref="N6:N7"/>
    <mergeCell ref="C6:C7"/>
    <mergeCell ref="A1:N1"/>
    <mergeCell ref="A2:N2"/>
    <mergeCell ref="A3:N3"/>
    <mergeCell ref="A6:A7"/>
    <mergeCell ref="D6:D7"/>
    <mergeCell ref="E6:E7"/>
    <mergeCell ref="B6:B7"/>
    <mergeCell ref="F6:G6"/>
  </mergeCells>
  <pageMargins left="0.43307086614173229" right="0.1574803149606299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A2" sqref="A2:U2"/>
    </sheetView>
  </sheetViews>
  <sheetFormatPr defaultRowHeight="14.4" x14ac:dyDescent="0.3"/>
  <cols>
    <col min="1" max="1" width="5.33203125" customWidth="1"/>
    <col min="4" max="4" width="1.44140625" customWidth="1"/>
    <col min="5" max="6" width="9.109375" hidden="1" customWidth="1"/>
    <col min="7" max="12" width="3.6640625" customWidth="1"/>
    <col min="13" max="15" width="2.6640625" customWidth="1"/>
    <col min="16" max="16" width="3.6640625" customWidth="1"/>
    <col min="17" max="17" width="3" customWidth="1"/>
    <col min="18" max="18" width="3.6640625" customWidth="1"/>
    <col min="19" max="21" width="2.33203125" customWidth="1"/>
  </cols>
  <sheetData>
    <row r="1" spans="1:21" ht="18" x14ac:dyDescent="0.35">
      <c r="A1" s="123" t="s">
        <v>104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1" ht="18" x14ac:dyDescent="0.35">
      <c r="A2" s="123" t="s">
        <v>43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x14ac:dyDescent="0.3">
      <c r="A3" s="124" t="s">
        <v>48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" thickBot="1" x14ac:dyDescent="0.35"/>
    <row r="5" spans="1:21" x14ac:dyDescent="0.3">
      <c r="A5" s="25" t="s">
        <v>34</v>
      </c>
      <c r="B5" s="171" t="s">
        <v>35</v>
      </c>
      <c r="C5" s="172"/>
      <c r="D5" s="172"/>
      <c r="E5" s="172"/>
      <c r="F5" s="177"/>
      <c r="G5" s="158">
        <v>1</v>
      </c>
      <c r="H5" s="159"/>
      <c r="I5" s="181"/>
      <c r="J5" s="158">
        <v>2</v>
      </c>
      <c r="K5" s="159"/>
      <c r="L5" s="160"/>
      <c r="M5" s="164" t="s">
        <v>36</v>
      </c>
      <c r="N5" s="165"/>
      <c r="O5" s="166"/>
      <c r="P5" s="168"/>
      <c r="Q5" s="169"/>
      <c r="R5" s="170"/>
      <c r="S5" s="171" t="s">
        <v>3</v>
      </c>
      <c r="T5" s="172"/>
      <c r="U5" s="173"/>
    </row>
    <row r="6" spans="1:21" ht="15" thickBot="1" x14ac:dyDescent="0.35">
      <c r="A6" s="26" t="s">
        <v>37</v>
      </c>
      <c r="B6" s="178"/>
      <c r="C6" s="179"/>
      <c r="D6" s="179"/>
      <c r="E6" s="179"/>
      <c r="F6" s="180"/>
      <c r="G6" s="161"/>
      <c r="H6" s="162"/>
      <c r="I6" s="182"/>
      <c r="J6" s="161"/>
      <c r="K6" s="162"/>
      <c r="L6" s="163"/>
      <c r="M6" s="167"/>
      <c r="N6" s="156"/>
      <c r="O6" s="157"/>
      <c r="P6" s="28" t="s">
        <v>38</v>
      </c>
      <c r="Q6" s="29" t="s">
        <v>39</v>
      </c>
      <c r="R6" s="30" t="s">
        <v>40</v>
      </c>
      <c r="S6" s="174"/>
      <c r="T6" s="175"/>
      <c r="U6" s="176"/>
    </row>
    <row r="7" spans="1:21" x14ac:dyDescent="0.3">
      <c r="A7" s="187">
        <v>1</v>
      </c>
      <c r="B7" s="189" t="s">
        <v>7</v>
      </c>
      <c r="C7" s="190"/>
      <c r="D7" s="190"/>
      <c r="E7" s="190"/>
      <c r="F7" s="190"/>
      <c r="G7" s="193"/>
      <c r="H7" s="194"/>
      <c r="I7" s="195"/>
      <c r="J7" s="206">
        <v>3</v>
      </c>
      <c r="K7" s="206"/>
      <c r="L7" s="207"/>
      <c r="M7" s="200">
        <f>SUM(G7:L7)</f>
        <v>3</v>
      </c>
      <c r="N7" s="201"/>
      <c r="O7" s="202"/>
      <c r="P7" s="183">
        <f>J8</f>
        <v>9</v>
      </c>
      <c r="Q7" s="208" t="s">
        <v>41</v>
      </c>
      <c r="R7" s="152">
        <f>L8</f>
        <v>2</v>
      </c>
      <c r="S7" s="154" t="s">
        <v>92</v>
      </c>
      <c r="T7" s="154"/>
      <c r="U7" s="155"/>
    </row>
    <row r="8" spans="1:21" ht="15" thickBot="1" x14ac:dyDescent="0.35">
      <c r="A8" s="188"/>
      <c r="B8" s="191"/>
      <c r="C8" s="192"/>
      <c r="D8" s="192"/>
      <c r="E8" s="192"/>
      <c r="F8" s="192"/>
      <c r="G8" s="27"/>
      <c r="H8" s="31"/>
      <c r="I8" s="57"/>
      <c r="J8" s="35">
        <v>9</v>
      </c>
      <c r="K8" s="33" t="s">
        <v>41</v>
      </c>
      <c r="L8" s="34">
        <v>2</v>
      </c>
      <c r="M8" s="203"/>
      <c r="N8" s="204"/>
      <c r="O8" s="205"/>
      <c r="P8" s="184"/>
      <c r="Q8" s="186"/>
      <c r="R8" s="153"/>
      <c r="S8" s="156"/>
      <c r="T8" s="156"/>
      <c r="U8" s="157"/>
    </row>
    <row r="9" spans="1:21" x14ac:dyDescent="0.3">
      <c r="A9" s="187">
        <v>2</v>
      </c>
      <c r="B9" s="189" t="s">
        <v>89</v>
      </c>
      <c r="C9" s="190"/>
      <c r="D9" s="190"/>
      <c r="E9" s="190"/>
      <c r="F9" s="196"/>
      <c r="G9" s="198">
        <v>0</v>
      </c>
      <c r="H9" s="199"/>
      <c r="I9" s="199"/>
      <c r="J9" s="193"/>
      <c r="K9" s="194"/>
      <c r="L9" s="195"/>
      <c r="M9" s="200">
        <v>0</v>
      </c>
      <c r="N9" s="201"/>
      <c r="O9" s="202"/>
      <c r="P9" s="183">
        <f>G10</f>
        <v>2</v>
      </c>
      <c r="Q9" s="185" t="s">
        <v>41</v>
      </c>
      <c r="R9" s="152">
        <f>I10</f>
        <v>9</v>
      </c>
      <c r="S9" s="165" t="s">
        <v>93</v>
      </c>
      <c r="T9" s="165"/>
      <c r="U9" s="166"/>
    </row>
    <row r="10" spans="1:21" ht="15" thickBot="1" x14ac:dyDescent="0.35">
      <c r="A10" s="188"/>
      <c r="B10" s="191"/>
      <c r="C10" s="192"/>
      <c r="D10" s="192"/>
      <c r="E10" s="192"/>
      <c r="F10" s="197"/>
      <c r="G10" s="32">
        <v>2</v>
      </c>
      <c r="H10" s="33" t="s">
        <v>41</v>
      </c>
      <c r="I10" s="35">
        <v>9</v>
      </c>
      <c r="J10" s="36"/>
      <c r="K10" s="31"/>
      <c r="L10" s="37"/>
      <c r="M10" s="203"/>
      <c r="N10" s="204"/>
      <c r="O10" s="205"/>
      <c r="P10" s="184"/>
      <c r="Q10" s="186"/>
      <c r="R10" s="153"/>
      <c r="S10" s="156"/>
      <c r="T10" s="156"/>
      <c r="U10" s="157"/>
    </row>
    <row r="12" spans="1:21" x14ac:dyDescent="0.3">
      <c r="A12" s="56" t="s">
        <v>32</v>
      </c>
      <c r="B12" s="23" t="s">
        <v>7</v>
      </c>
    </row>
    <row r="13" spans="1:21" x14ac:dyDescent="0.3">
      <c r="B13" s="72" t="s">
        <v>91</v>
      </c>
    </row>
    <row r="14" spans="1:21" x14ac:dyDescent="0.3">
      <c r="A14" s="14"/>
      <c r="B14" t="s">
        <v>51</v>
      </c>
    </row>
    <row r="15" spans="1:21" x14ac:dyDescent="0.3">
      <c r="A15" s="56" t="s">
        <v>33</v>
      </c>
      <c r="B15" s="23" t="s">
        <v>89</v>
      </c>
    </row>
    <row r="16" spans="1:21" x14ac:dyDescent="0.3">
      <c r="B16" t="s">
        <v>105</v>
      </c>
    </row>
    <row r="17" spans="1:2" x14ac:dyDescent="0.3">
      <c r="A17" s="14"/>
      <c r="B17" t="s">
        <v>90</v>
      </c>
    </row>
    <row r="18" spans="1:2" x14ac:dyDescent="0.3">
      <c r="A18" s="56"/>
    </row>
  </sheetData>
  <mergeCells count="27">
    <mergeCell ref="P9:P10"/>
    <mergeCell ref="Q9:Q10"/>
    <mergeCell ref="R9:R10"/>
    <mergeCell ref="S9:U10"/>
    <mergeCell ref="A7:A8"/>
    <mergeCell ref="B7:F8"/>
    <mergeCell ref="G7:I7"/>
    <mergeCell ref="A9:A10"/>
    <mergeCell ref="B9:F10"/>
    <mergeCell ref="G9:I9"/>
    <mergeCell ref="J9:L9"/>
    <mergeCell ref="M9:O10"/>
    <mergeCell ref="J7:L7"/>
    <mergeCell ref="M7:O8"/>
    <mergeCell ref="P7:P8"/>
    <mergeCell ref="Q7:Q8"/>
    <mergeCell ref="R7:R8"/>
    <mergeCell ref="S7:U8"/>
    <mergeCell ref="J5:L6"/>
    <mergeCell ref="A1:T1"/>
    <mergeCell ref="A2:U2"/>
    <mergeCell ref="A3:U3"/>
    <mergeCell ref="M5:O6"/>
    <mergeCell ref="P5:R5"/>
    <mergeCell ref="S5:U6"/>
    <mergeCell ref="B5:F6"/>
    <mergeCell ref="G5:I6"/>
  </mergeCells>
  <conditionalFormatting sqref="G7:L7 G9:L9">
    <cfRule type="cellIs" dxfId="5" priority="2" stopIfTrue="1" operator="equal">
      <formula>2</formula>
    </cfRule>
    <cfRule type="cellIs" dxfId="4" priority="3" stopIfTrue="1" operator="equal">
      <formula>1</formula>
    </cfRule>
  </conditionalFormatting>
  <conditionalFormatting sqref="G7:L7 G9:L9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2" sqref="A2:K2"/>
    </sheetView>
  </sheetViews>
  <sheetFormatPr defaultRowHeight="14.4" x14ac:dyDescent="0.3"/>
  <cols>
    <col min="1" max="1" width="20.109375" customWidth="1"/>
    <col min="2" max="10" width="5.6640625" customWidth="1"/>
  </cols>
  <sheetData>
    <row r="1" spans="1:11" ht="18" x14ac:dyDescent="0.35">
      <c r="A1" s="123" t="s">
        <v>104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8" x14ac:dyDescent="0.35">
      <c r="A2" s="123" t="s">
        <v>107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x14ac:dyDescent="0.3">
      <c r="A3" s="124" t="s">
        <v>48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5" spans="1:11" ht="15" thickBot="1" x14ac:dyDescent="0.35">
      <c r="A5" s="38" t="s">
        <v>7</v>
      </c>
      <c r="B5" s="38"/>
      <c r="C5" s="38"/>
      <c r="D5" s="38"/>
      <c r="E5" s="38"/>
      <c r="F5" s="38"/>
      <c r="G5" s="38"/>
      <c r="H5" s="38"/>
      <c r="I5" s="38"/>
      <c r="J5" s="38"/>
      <c r="K5" s="23">
        <f>SUM(K7:K10)</f>
        <v>135</v>
      </c>
    </row>
    <row r="6" spans="1:11" ht="15" thickBot="1" x14ac:dyDescent="0.35">
      <c r="A6" s="41" t="s">
        <v>13</v>
      </c>
      <c r="B6" s="39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45">
        <v>9</v>
      </c>
      <c r="K6" s="47" t="s">
        <v>2</v>
      </c>
    </row>
    <row r="7" spans="1:11" x14ac:dyDescent="0.3">
      <c r="A7" s="42" t="s">
        <v>26</v>
      </c>
      <c r="B7" s="19">
        <v>4</v>
      </c>
      <c r="C7" s="20">
        <v>3</v>
      </c>
      <c r="D7" s="20">
        <v>4</v>
      </c>
      <c r="E7" s="20">
        <v>5</v>
      </c>
      <c r="F7" s="20">
        <v>3</v>
      </c>
      <c r="G7" s="20">
        <v>4</v>
      </c>
      <c r="H7" s="20">
        <v>2</v>
      </c>
      <c r="I7" s="20">
        <v>3</v>
      </c>
      <c r="J7" s="24">
        <v>3</v>
      </c>
      <c r="K7" s="6">
        <f>SUM(B7:J7)</f>
        <v>31</v>
      </c>
    </row>
    <row r="8" spans="1:11" x14ac:dyDescent="0.3">
      <c r="A8" s="43" t="s">
        <v>27</v>
      </c>
      <c r="B8" s="8">
        <v>3</v>
      </c>
      <c r="C8" s="17">
        <v>3</v>
      </c>
      <c r="D8" s="17">
        <v>3</v>
      </c>
      <c r="E8" s="17">
        <v>3</v>
      </c>
      <c r="F8" s="17">
        <v>3</v>
      </c>
      <c r="G8" s="17">
        <v>4</v>
      </c>
      <c r="H8" s="17">
        <v>3</v>
      </c>
      <c r="I8" s="17">
        <v>4</v>
      </c>
      <c r="J8" s="9">
        <v>3</v>
      </c>
      <c r="K8" s="10">
        <f t="shared" ref="K8:K10" si="0">SUM(B8:J8)</f>
        <v>29</v>
      </c>
    </row>
    <row r="9" spans="1:11" x14ac:dyDescent="0.3">
      <c r="A9" s="43" t="s">
        <v>24</v>
      </c>
      <c r="B9" s="8">
        <v>4</v>
      </c>
      <c r="C9" s="17">
        <v>4</v>
      </c>
      <c r="D9" s="17">
        <v>4</v>
      </c>
      <c r="E9" s="17">
        <v>4</v>
      </c>
      <c r="F9" s="17">
        <v>3</v>
      </c>
      <c r="G9" s="17">
        <v>5</v>
      </c>
      <c r="H9" s="17">
        <v>4</v>
      </c>
      <c r="I9" s="17">
        <v>4</v>
      </c>
      <c r="J9" s="9">
        <v>3</v>
      </c>
      <c r="K9" s="10">
        <f t="shared" si="0"/>
        <v>35</v>
      </c>
    </row>
    <row r="10" spans="1:11" ht="15" thickBot="1" x14ac:dyDescent="0.35">
      <c r="A10" s="44" t="s">
        <v>25</v>
      </c>
      <c r="B10" s="11">
        <v>5</v>
      </c>
      <c r="C10" s="21">
        <v>5</v>
      </c>
      <c r="D10" s="21">
        <v>5</v>
      </c>
      <c r="E10" s="21">
        <v>5</v>
      </c>
      <c r="F10" s="21">
        <v>4</v>
      </c>
      <c r="G10" s="21">
        <v>4</v>
      </c>
      <c r="H10" s="21">
        <v>3</v>
      </c>
      <c r="I10" s="21">
        <v>4</v>
      </c>
      <c r="J10" s="12">
        <v>5</v>
      </c>
      <c r="K10" s="13">
        <f t="shared" si="0"/>
        <v>40</v>
      </c>
    </row>
    <row r="12" spans="1:11" ht="15" thickBot="1" x14ac:dyDescent="0.35">
      <c r="A12" s="38" t="s">
        <v>98</v>
      </c>
      <c r="B12" s="38"/>
      <c r="C12" s="38"/>
      <c r="D12" s="38"/>
      <c r="E12" s="38"/>
      <c r="F12" s="38"/>
      <c r="G12" s="38"/>
      <c r="H12" s="38"/>
      <c r="I12" s="38"/>
      <c r="J12" s="38"/>
      <c r="K12" s="23">
        <f>SUM(K14:K17)</f>
        <v>140</v>
      </c>
    </row>
    <row r="13" spans="1:11" ht="15" thickBot="1" x14ac:dyDescent="0.35">
      <c r="A13" s="41" t="s">
        <v>13</v>
      </c>
      <c r="B13" s="51">
        <v>1</v>
      </c>
      <c r="C13" s="52">
        <v>2</v>
      </c>
      <c r="D13" s="52">
        <v>3</v>
      </c>
      <c r="E13" s="52">
        <v>4</v>
      </c>
      <c r="F13" s="52">
        <v>5</v>
      </c>
      <c r="G13" s="52">
        <v>6</v>
      </c>
      <c r="H13" s="52">
        <v>7</v>
      </c>
      <c r="I13" s="52">
        <v>8</v>
      </c>
      <c r="J13" s="53">
        <v>9</v>
      </c>
      <c r="K13" s="47" t="s">
        <v>2</v>
      </c>
    </row>
    <row r="14" spans="1:11" x14ac:dyDescent="0.3">
      <c r="A14" s="42" t="s">
        <v>29</v>
      </c>
      <c r="B14" s="19">
        <v>4</v>
      </c>
      <c r="C14" s="20">
        <v>4</v>
      </c>
      <c r="D14" s="20">
        <v>4</v>
      </c>
      <c r="E14" s="20">
        <v>4</v>
      </c>
      <c r="F14" s="20">
        <v>3</v>
      </c>
      <c r="G14" s="20">
        <v>4</v>
      </c>
      <c r="H14" s="20">
        <v>4</v>
      </c>
      <c r="I14" s="20">
        <v>4</v>
      </c>
      <c r="J14" s="24">
        <v>4</v>
      </c>
      <c r="K14" s="54">
        <f>SUM(B14:J14)</f>
        <v>35</v>
      </c>
    </row>
    <row r="15" spans="1:11" x14ac:dyDescent="0.3">
      <c r="A15" s="43" t="s">
        <v>95</v>
      </c>
      <c r="B15" s="8">
        <v>5</v>
      </c>
      <c r="C15" s="17">
        <v>4</v>
      </c>
      <c r="D15" s="17">
        <v>5</v>
      </c>
      <c r="E15" s="17">
        <v>4</v>
      </c>
      <c r="F15" s="17">
        <v>4</v>
      </c>
      <c r="G15" s="17">
        <v>5</v>
      </c>
      <c r="H15" s="17">
        <v>4</v>
      </c>
      <c r="I15" s="17">
        <v>4</v>
      </c>
      <c r="J15" s="9">
        <v>3</v>
      </c>
      <c r="K15" s="49">
        <f t="shared" ref="K15:K17" si="1">SUM(B15:J15)</f>
        <v>38</v>
      </c>
    </row>
    <row r="16" spans="1:11" x14ac:dyDescent="0.3">
      <c r="A16" s="43" t="s">
        <v>55</v>
      </c>
      <c r="B16" s="8">
        <v>3</v>
      </c>
      <c r="C16" s="17">
        <v>3</v>
      </c>
      <c r="D16" s="17">
        <v>3</v>
      </c>
      <c r="E16" s="17">
        <v>4</v>
      </c>
      <c r="F16" s="17">
        <v>2</v>
      </c>
      <c r="G16" s="17">
        <v>5</v>
      </c>
      <c r="H16" s="17">
        <v>3</v>
      </c>
      <c r="I16" s="17">
        <v>3</v>
      </c>
      <c r="J16" s="9">
        <v>4</v>
      </c>
      <c r="K16" s="49">
        <f t="shared" si="1"/>
        <v>30</v>
      </c>
    </row>
    <row r="17" spans="1:11" ht="15" thickBot="1" x14ac:dyDescent="0.35">
      <c r="A17" s="44" t="s">
        <v>96</v>
      </c>
      <c r="B17" s="11">
        <v>4</v>
      </c>
      <c r="C17" s="21">
        <v>5</v>
      </c>
      <c r="D17" s="21">
        <v>4</v>
      </c>
      <c r="E17" s="21">
        <v>4</v>
      </c>
      <c r="F17" s="21">
        <v>4</v>
      </c>
      <c r="G17" s="21">
        <v>5</v>
      </c>
      <c r="H17" s="21">
        <v>4</v>
      </c>
      <c r="I17" s="21">
        <v>4</v>
      </c>
      <c r="J17" s="12">
        <v>3</v>
      </c>
      <c r="K17" s="50">
        <f t="shared" si="1"/>
        <v>37</v>
      </c>
    </row>
    <row r="19" spans="1:11" ht="15" thickBot="1" x14ac:dyDescent="0.35">
      <c r="A19" s="38" t="s">
        <v>97</v>
      </c>
      <c r="B19" s="38"/>
      <c r="C19" s="38"/>
      <c r="D19" s="38"/>
      <c r="E19" s="38"/>
      <c r="F19" s="38"/>
      <c r="G19" s="38"/>
      <c r="H19" s="38"/>
      <c r="I19" s="38"/>
      <c r="J19" s="38"/>
      <c r="K19" s="23">
        <f>SUM(K21:K24)</f>
        <v>155</v>
      </c>
    </row>
    <row r="20" spans="1:11" ht="15" thickBot="1" x14ac:dyDescent="0.35">
      <c r="A20" s="41" t="s">
        <v>13</v>
      </c>
      <c r="B20" s="39">
        <v>1</v>
      </c>
      <c r="C20" s="22">
        <v>2</v>
      </c>
      <c r="D20" s="22">
        <v>3</v>
      </c>
      <c r="E20" s="22">
        <v>4</v>
      </c>
      <c r="F20" s="22">
        <v>5</v>
      </c>
      <c r="G20" s="22">
        <v>6</v>
      </c>
      <c r="H20" s="22">
        <v>7</v>
      </c>
      <c r="I20" s="22">
        <v>8</v>
      </c>
      <c r="J20" s="45">
        <v>9</v>
      </c>
      <c r="K20" s="47" t="s">
        <v>2</v>
      </c>
    </row>
    <row r="21" spans="1:11" x14ac:dyDescent="0.3">
      <c r="A21" s="68" t="s">
        <v>23</v>
      </c>
      <c r="B21" s="65">
        <v>4</v>
      </c>
      <c r="C21" s="63">
        <v>3</v>
      </c>
      <c r="D21" s="63">
        <v>4</v>
      </c>
      <c r="E21" s="63">
        <v>4</v>
      </c>
      <c r="F21" s="63">
        <v>2</v>
      </c>
      <c r="G21" s="63">
        <v>3</v>
      </c>
      <c r="H21" s="63">
        <v>3</v>
      </c>
      <c r="I21" s="63">
        <v>4</v>
      </c>
      <c r="J21" s="66">
        <v>3</v>
      </c>
      <c r="K21" s="6">
        <f>SUM(B21:J21)</f>
        <v>30</v>
      </c>
    </row>
    <row r="22" spans="1:11" x14ac:dyDescent="0.3">
      <c r="A22" s="43" t="s">
        <v>47</v>
      </c>
      <c r="B22" s="8">
        <v>5</v>
      </c>
      <c r="C22" s="17">
        <v>4</v>
      </c>
      <c r="D22" s="17">
        <v>4</v>
      </c>
      <c r="E22" s="17">
        <v>4</v>
      </c>
      <c r="F22" s="17">
        <v>3</v>
      </c>
      <c r="G22" s="17">
        <v>5</v>
      </c>
      <c r="H22" s="17">
        <v>4</v>
      </c>
      <c r="I22" s="17">
        <v>3</v>
      </c>
      <c r="J22" s="9">
        <v>3</v>
      </c>
      <c r="K22" s="10">
        <f t="shared" ref="K22:K24" si="2">SUM(B22:J22)</f>
        <v>35</v>
      </c>
    </row>
    <row r="23" spans="1:11" x14ac:dyDescent="0.3">
      <c r="A23" s="119"/>
      <c r="B23" s="8">
        <v>5</v>
      </c>
      <c r="C23" s="17">
        <v>5</v>
      </c>
      <c r="D23" s="17">
        <v>5</v>
      </c>
      <c r="E23" s="17">
        <v>5</v>
      </c>
      <c r="F23" s="17">
        <v>5</v>
      </c>
      <c r="G23" s="17">
        <v>5</v>
      </c>
      <c r="H23" s="17">
        <v>5</v>
      </c>
      <c r="I23" s="17">
        <v>5</v>
      </c>
      <c r="J23" s="9">
        <v>5</v>
      </c>
      <c r="K23" s="10">
        <f t="shared" si="2"/>
        <v>45</v>
      </c>
    </row>
    <row r="24" spans="1:11" ht="15" thickBot="1" x14ac:dyDescent="0.35">
      <c r="A24" s="120"/>
      <c r="B24" s="11">
        <v>5</v>
      </c>
      <c r="C24" s="21">
        <v>5</v>
      </c>
      <c r="D24" s="21">
        <v>5</v>
      </c>
      <c r="E24" s="21">
        <v>5</v>
      </c>
      <c r="F24" s="21">
        <v>5</v>
      </c>
      <c r="G24" s="21">
        <v>5</v>
      </c>
      <c r="H24" s="21">
        <v>5</v>
      </c>
      <c r="I24" s="21">
        <v>5</v>
      </c>
      <c r="J24" s="12">
        <v>5</v>
      </c>
      <c r="K24" s="13">
        <f t="shared" si="2"/>
        <v>45</v>
      </c>
    </row>
    <row r="26" spans="1:11" ht="15" thickBot="1" x14ac:dyDescent="0.35">
      <c r="A26" s="38" t="s">
        <v>8</v>
      </c>
      <c r="B26" s="38"/>
      <c r="C26" s="38"/>
      <c r="D26" s="38"/>
      <c r="E26" s="38"/>
      <c r="F26" s="38"/>
      <c r="G26" s="38"/>
      <c r="H26" s="38"/>
      <c r="I26" s="38"/>
      <c r="J26" s="38"/>
      <c r="K26" s="23">
        <f>SUM(K28:K29,K30,K31)</f>
        <v>177</v>
      </c>
    </row>
    <row r="27" spans="1:11" ht="15" thickBot="1" x14ac:dyDescent="0.35">
      <c r="A27" s="41" t="s">
        <v>13</v>
      </c>
      <c r="B27" s="39">
        <v>1</v>
      </c>
      <c r="C27" s="22">
        <v>2</v>
      </c>
      <c r="D27" s="22">
        <v>3</v>
      </c>
      <c r="E27" s="22">
        <v>4</v>
      </c>
      <c r="F27" s="22">
        <v>5</v>
      </c>
      <c r="G27" s="22">
        <v>6</v>
      </c>
      <c r="H27" s="22">
        <v>7</v>
      </c>
      <c r="I27" s="22">
        <v>8</v>
      </c>
      <c r="J27" s="45">
        <v>9</v>
      </c>
      <c r="K27" s="75" t="s">
        <v>2</v>
      </c>
    </row>
    <row r="28" spans="1:11" x14ac:dyDescent="0.3">
      <c r="A28" s="4" t="s">
        <v>30</v>
      </c>
      <c r="B28" s="65">
        <v>4</v>
      </c>
      <c r="C28" s="63">
        <v>4</v>
      </c>
      <c r="D28" s="63">
        <v>4</v>
      </c>
      <c r="E28" s="63">
        <v>5</v>
      </c>
      <c r="F28" s="63">
        <v>3</v>
      </c>
      <c r="G28" s="63">
        <v>5</v>
      </c>
      <c r="H28" s="63">
        <v>3</v>
      </c>
      <c r="I28" s="63">
        <v>3</v>
      </c>
      <c r="J28" s="64">
        <v>5</v>
      </c>
      <c r="K28" s="5">
        <f>SUM(B28:J28)</f>
        <v>36</v>
      </c>
    </row>
    <row r="29" spans="1:11" x14ac:dyDescent="0.3">
      <c r="A29" s="74" t="s">
        <v>28</v>
      </c>
      <c r="B29" s="8">
        <v>7</v>
      </c>
      <c r="C29" s="17">
        <v>5</v>
      </c>
      <c r="D29" s="17">
        <v>4</v>
      </c>
      <c r="E29" s="17">
        <v>7</v>
      </c>
      <c r="F29" s="17">
        <v>4</v>
      </c>
      <c r="G29" s="17">
        <v>8</v>
      </c>
      <c r="H29" s="17">
        <v>5</v>
      </c>
      <c r="I29" s="17">
        <v>6</v>
      </c>
      <c r="J29" s="46">
        <v>5</v>
      </c>
      <c r="K29" s="10">
        <f t="shared" ref="K29:K31" si="3">SUM(B29:J29)</f>
        <v>51</v>
      </c>
    </row>
    <row r="30" spans="1:11" x14ac:dyDescent="0.3">
      <c r="A30" s="121"/>
      <c r="B30" s="8">
        <v>5</v>
      </c>
      <c r="C30" s="17">
        <v>5</v>
      </c>
      <c r="D30" s="17">
        <v>5</v>
      </c>
      <c r="E30" s="17">
        <v>5</v>
      </c>
      <c r="F30" s="17">
        <v>5</v>
      </c>
      <c r="G30" s="17">
        <v>5</v>
      </c>
      <c r="H30" s="17">
        <v>5</v>
      </c>
      <c r="I30" s="17">
        <v>5</v>
      </c>
      <c r="J30" s="46">
        <v>5</v>
      </c>
      <c r="K30" s="10">
        <f t="shared" si="3"/>
        <v>45</v>
      </c>
    </row>
    <row r="31" spans="1:11" ht="15" thickBot="1" x14ac:dyDescent="0.35">
      <c r="A31" s="122"/>
      <c r="B31" s="11">
        <v>5</v>
      </c>
      <c r="C31" s="21">
        <v>5</v>
      </c>
      <c r="D31" s="21">
        <v>5</v>
      </c>
      <c r="E31" s="21">
        <v>5</v>
      </c>
      <c r="F31" s="21">
        <v>5</v>
      </c>
      <c r="G31" s="21">
        <v>5</v>
      </c>
      <c r="H31" s="21">
        <v>5</v>
      </c>
      <c r="I31" s="21">
        <v>5</v>
      </c>
      <c r="J31" s="48">
        <v>5</v>
      </c>
      <c r="K31" s="13">
        <f t="shared" si="3"/>
        <v>45</v>
      </c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A2" sqref="A2:U2"/>
    </sheetView>
  </sheetViews>
  <sheetFormatPr defaultRowHeight="14.4" x14ac:dyDescent="0.3"/>
  <cols>
    <col min="1" max="1" width="6.5546875" customWidth="1"/>
    <col min="3" max="3" width="7.33203125" customWidth="1"/>
    <col min="4" max="6" width="9.109375" hidden="1" customWidth="1"/>
    <col min="7" max="7" width="3.6640625" customWidth="1"/>
    <col min="8" max="8" width="1.5546875" bestFit="1" customWidth="1"/>
    <col min="9" max="10" width="3.6640625" customWidth="1"/>
    <col min="11" max="11" width="1.5546875" bestFit="1" customWidth="1"/>
    <col min="12" max="12" width="3.6640625" customWidth="1"/>
    <col min="13" max="13" width="2.6640625" customWidth="1"/>
    <col min="14" max="14" width="3.6640625" customWidth="1"/>
    <col min="15" max="15" width="2.6640625" customWidth="1"/>
    <col min="16" max="16" width="8.33203125" customWidth="1"/>
    <col min="17" max="17" width="1.88671875" bestFit="1" customWidth="1"/>
    <col min="19" max="19" width="1.6640625" customWidth="1"/>
    <col min="20" max="20" width="6.33203125" customWidth="1"/>
    <col min="21" max="21" width="1.6640625" customWidth="1"/>
  </cols>
  <sheetData>
    <row r="1" spans="1:21" ht="18" x14ac:dyDescent="0.35">
      <c r="A1" s="123" t="s">
        <v>104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18" x14ac:dyDescent="0.35">
      <c r="A2" s="123" t="s">
        <v>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x14ac:dyDescent="0.3">
      <c r="A3" s="124" t="s">
        <v>48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5" spans="1:21" ht="15" thickBot="1" x14ac:dyDescent="0.35"/>
    <row r="6" spans="1:21" x14ac:dyDescent="0.3">
      <c r="A6" s="25" t="s">
        <v>34</v>
      </c>
      <c r="B6" s="171" t="s">
        <v>35</v>
      </c>
      <c r="C6" s="172"/>
      <c r="D6" s="172"/>
      <c r="E6" s="172"/>
      <c r="F6" s="177"/>
      <c r="G6" s="158">
        <v>1</v>
      </c>
      <c r="H6" s="159"/>
      <c r="I6" s="181"/>
      <c r="J6" s="158">
        <v>2</v>
      </c>
      <c r="K6" s="159"/>
      <c r="L6" s="160"/>
      <c r="M6" s="164" t="s">
        <v>36</v>
      </c>
      <c r="N6" s="165"/>
      <c r="O6" s="166"/>
      <c r="P6" s="168"/>
      <c r="Q6" s="169"/>
      <c r="R6" s="170"/>
      <c r="S6" s="171" t="s">
        <v>3</v>
      </c>
      <c r="T6" s="172"/>
      <c r="U6" s="173"/>
    </row>
    <row r="7" spans="1:21" ht="15" thickBot="1" x14ac:dyDescent="0.35">
      <c r="A7" s="26" t="s">
        <v>37</v>
      </c>
      <c r="B7" s="178"/>
      <c r="C7" s="179"/>
      <c r="D7" s="179"/>
      <c r="E7" s="179"/>
      <c r="F7" s="180"/>
      <c r="G7" s="161"/>
      <c r="H7" s="162"/>
      <c r="I7" s="182"/>
      <c r="J7" s="161"/>
      <c r="K7" s="162"/>
      <c r="L7" s="163"/>
      <c r="M7" s="167"/>
      <c r="N7" s="156"/>
      <c r="O7" s="157"/>
      <c r="P7" s="28" t="s">
        <v>38</v>
      </c>
      <c r="Q7" s="29" t="s">
        <v>39</v>
      </c>
      <c r="R7" s="30" t="s">
        <v>40</v>
      </c>
      <c r="S7" s="174"/>
      <c r="T7" s="175"/>
      <c r="U7" s="176"/>
    </row>
    <row r="8" spans="1:21" x14ac:dyDescent="0.3">
      <c r="A8" s="187">
        <v>1</v>
      </c>
      <c r="B8" s="189" t="s">
        <v>7</v>
      </c>
      <c r="C8" s="190"/>
      <c r="D8" s="190"/>
      <c r="E8" s="190"/>
      <c r="F8" s="190"/>
      <c r="G8" s="193"/>
      <c r="H8" s="194"/>
      <c r="I8" s="195"/>
      <c r="J8" s="206">
        <v>1</v>
      </c>
      <c r="K8" s="206"/>
      <c r="L8" s="207"/>
      <c r="M8" s="200">
        <f>SUM(G8:L8)</f>
        <v>1</v>
      </c>
      <c r="N8" s="201"/>
      <c r="O8" s="202"/>
      <c r="P8" s="183">
        <f>J9</f>
        <v>1</v>
      </c>
      <c r="Q8" s="208" t="s">
        <v>41</v>
      </c>
      <c r="R8" s="152">
        <f>L9</f>
        <v>2</v>
      </c>
      <c r="S8" s="154" t="s">
        <v>93</v>
      </c>
      <c r="T8" s="154"/>
      <c r="U8" s="155"/>
    </row>
    <row r="9" spans="1:21" ht="15" thickBot="1" x14ac:dyDescent="0.35">
      <c r="A9" s="188"/>
      <c r="B9" s="191"/>
      <c r="C9" s="192"/>
      <c r="D9" s="192"/>
      <c r="E9" s="192"/>
      <c r="F9" s="192"/>
      <c r="G9" s="27"/>
      <c r="H9" s="31"/>
      <c r="I9" s="57"/>
      <c r="J9" s="35">
        <v>1</v>
      </c>
      <c r="K9" s="33" t="s">
        <v>41</v>
      </c>
      <c r="L9" s="34">
        <v>2</v>
      </c>
      <c r="M9" s="203"/>
      <c r="N9" s="204"/>
      <c r="O9" s="205"/>
      <c r="P9" s="184"/>
      <c r="Q9" s="186"/>
      <c r="R9" s="153"/>
      <c r="S9" s="156"/>
      <c r="T9" s="156"/>
      <c r="U9" s="157"/>
    </row>
    <row r="10" spans="1:21" x14ac:dyDescent="0.3">
      <c r="A10" s="187">
        <v>2</v>
      </c>
      <c r="B10" s="189" t="s">
        <v>9</v>
      </c>
      <c r="C10" s="190"/>
      <c r="D10" s="190"/>
      <c r="E10" s="190"/>
      <c r="F10" s="196"/>
      <c r="G10" s="198">
        <v>2</v>
      </c>
      <c r="H10" s="199"/>
      <c r="I10" s="199"/>
      <c r="J10" s="193"/>
      <c r="K10" s="194"/>
      <c r="L10" s="195"/>
      <c r="M10" s="200">
        <f>SUM(G10:L10)</f>
        <v>2</v>
      </c>
      <c r="N10" s="201"/>
      <c r="O10" s="202"/>
      <c r="P10" s="183">
        <f>G11</f>
        <v>2</v>
      </c>
      <c r="Q10" s="185" t="s">
        <v>41</v>
      </c>
      <c r="R10" s="152">
        <f>I11</f>
        <v>1</v>
      </c>
      <c r="S10" s="165" t="s">
        <v>92</v>
      </c>
      <c r="T10" s="165"/>
      <c r="U10" s="166"/>
    </row>
    <row r="11" spans="1:21" ht="15" thickBot="1" x14ac:dyDescent="0.35">
      <c r="A11" s="188"/>
      <c r="B11" s="191"/>
      <c r="C11" s="192"/>
      <c r="D11" s="192"/>
      <c r="E11" s="192"/>
      <c r="F11" s="197"/>
      <c r="G11" s="32">
        <v>2</v>
      </c>
      <c r="H11" s="33" t="s">
        <v>41</v>
      </c>
      <c r="I11" s="35">
        <v>1</v>
      </c>
      <c r="J11" s="36"/>
      <c r="K11" s="31"/>
      <c r="L11" s="37"/>
      <c r="M11" s="203"/>
      <c r="N11" s="204"/>
      <c r="O11" s="205"/>
      <c r="P11" s="184"/>
      <c r="Q11" s="186"/>
      <c r="R11" s="153"/>
      <c r="S11" s="156"/>
      <c r="T11" s="156"/>
      <c r="U11" s="157"/>
    </row>
    <row r="13" spans="1:21" x14ac:dyDescent="0.3">
      <c r="A13" s="56" t="s">
        <v>32</v>
      </c>
      <c r="B13" s="23" t="s">
        <v>9</v>
      </c>
    </row>
    <row r="14" spans="1:21" x14ac:dyDescent="0.3">
      <c r="A14" s="14"/>
      <c r="B14" t="s">
        <v>102</v>
      </c>
    </row>
    <row r="15" spans="1:21" x14ac:dyDescent="0.3">
      <c r="A15" s="14"/>
    </row>
    <row r="16" spans="1:21" x14ac:dyDescent="0.3">
      <c r="A16" s="56" t="s">
        <v>33</v>
      </c>
      <c r="B16" s="23" t="s">
        <v>7</v>
      </c>
    </row>
    <row r="17" spans="1:2" x14ac:dyDescent="0.3">
      <c r="A17" s="14"/>
      <c r="B17" t="s">
        <v>103</v>
      </c>
    </row>
    <row r="18" spans="1:2" x14ac:dyDescent="0.3">
      <c r="A18" s="14"/>
    </row>
  </sheetData>
  <mergeCells count="27">
    <mergeCell ref="P10:P11"/>
    <mergeCell ref="Q10:Q11"/>
    <mergeCell ref="R10:R11"/>
    <mergeCell ref="S10:U11"/>
    <mergeCell ref="A8:A9"/>
    <mergeCell ref="B8:F9"/>
    <mergeCell ref="G8:I8"/>
    <mergeCell ref="A10:A11"/>
    <mergeCell ref="B10:F11"/>
    <mergeCell ref="G10:I10"/>
    <mergeCell ref="J10:L10"/>
    <mergeCell ref="M10:O11"/>
    <mergeCell ref="J8:L8"/>
    <mergeCell ref="M8:O9"/>
    <mergeCell ref="P8:P9"/>
    <mergeCell ref="Q8:Q9"/>
    <mergeCell ref="R8:R9"/>
    <mergeCell ref="S8:U9"/>
    <mergeCell ref="J6:L7"/>
    <mergeCell ref="A1:U1"/>
    <mergeCell ref="A2:U2"/>
    <mergeCell ref="A3:U3"/>
    <mergeCell ref="M6:O7"/>
    <mergeCell ref="P6:R6"/>
    <mergeCell ref="S6:U7"/>
    <mergeCell ref="B6:F7"/>
    <mergeCell ref="G6:I7"/>
  </mergeCells>
  <conditionalFormatting sqref="G8:L8 G10:L10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G8:L8 G10:L10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kokku</vt:lpstr>
      <vt:lpstr>kergejoustik</vt:lpstr>
      <vt:lpstr>jalgpall</vt:lpstr>
      <vt:lpstr>discgolf</vt:lpstr>
      <vt:lpstr>koievedu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Helen</cp:lastModifiedBy>
  <cp:lastPrinted>2015-07-04T11:28:14Z</cp:lastPrinted>
  <dcterms:created xsi:type="dcterms:W3CDTF">2013-07-05T16:24:30Z</dcterms:created>
  <dcterms:modified xsi:type="dcterms:W3CDTF">2015-07-04T12:40:22Z</dcterms:modified>
</cp:coreProperties>
</file>